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<sst xmlns="http://schemas.openxmlformats.org/spreadsheetml/2006/main" count="220" uniqueCount="219">
  <si>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</si>
  <si>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</si>
  <si>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</si>
  <si>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</si>
  <si>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</si>
  <si>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</si>
  <si>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</si>
  <si>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</si>
  <si>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</si>
  <si>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</si>
  <si>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</si>
  <si>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</si>
  <si>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</si>
  <si>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</si>
  <si>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</si>
  <si>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</si>
  <si>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</si>
  <si>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</si>
  <si>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</si>
  <si>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</si>
  <si>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</si>
  <si>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</si>
  <si>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</si>
  <si>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</si>
  <si>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</si>
  <si>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</si>
  <si>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</si>
  <si>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</si>
  <si>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</si>
  <si>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</si>
  <si>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</si>
  <si>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</si>
  <si>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</si>
  <si>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</si>
  <si>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</si>
  <si>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</si>
  <si>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</si>
  <si>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</si>
  <si>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</si>
  <si>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</si>
  <si>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</si>
  <si>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</si>
  <si>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</si>
  <si>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</si>
  <si>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</si>
  <si>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</si>
  <si>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</si>
  <si>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</si>
  <si>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</si>
  <si>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</si>
  <si>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</si>
  <si>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</si>
  <si>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</si>
  <si>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</si>
  <si>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</si>
  <si>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</si>
  <si>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</si>
  <si>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</si>
  <si>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</si>
  <si>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</si>
  <si>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</si>
  <si>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</si>
  <si>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</si>
  <si>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</si>
  <si>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</si>
  <si>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</si>
  <si>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</si>
  <si>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</si>
  <si>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</si>
  <si>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</si>
  <si>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</si>
  <si>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</si>
  <si>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</si>
  <si>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</si>
  <si>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</si>
  <si>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</si>
  <si>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</si>
  <si>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</si>
  <si>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</si>
  <si>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</si>
  <si>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</si>
  <si>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</si>
  <si>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</si>
  <si>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</si>
  <si>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</si>
  <si>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</si>
  <si>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</si>
  <si>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</si>
  <si>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</si>
  <si>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</si>
  <si>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</si>
  <si>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</si>
  <si>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</si>
  <si>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</si>
  <si>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</si>
  <si>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</si>
  <si>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</si>
  <si>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</si>
  <si>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</si>
  <si>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</si>
  <si>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</si>
  <si>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</si>
  <si>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</si>
  <si>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</si>
  <si>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</si>
  <si>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</si>
  <si>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</si>
  <si>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</si>
  <si>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</si>
  <si>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</si>
  <si>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</si>
  <si>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</si>
  <si>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</si>
  <si>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</si>
  <si>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</si>
  <si>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</si>
  <si>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</si>
  <si>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</si>
  <si>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</si>
  <si>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</si>
  <si>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</si>
  <si>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</si>
  <si>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</si>
  <si>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</si>
  <si>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</si>
  <si>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</si>
  <si>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</si>
  <si>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</si>
  <si>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</si>
  <si>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</si>
  <si>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</si>
  <si>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</si>
  <si>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</si>
  <si>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</si>
  <si>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</si>
  <si>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</si>
  <si>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</si>
  <si>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</si>
  <si>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</si>
  <si>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</si>
  <si>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</si>
  <si>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</si>
  <si>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</si>
  <si>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</si>
  <si>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</si>
  <si>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</si>
  <si>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</si>
  <si>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</si>
  <si>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</si>
  <si>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</si>
  <si>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</si>
  <si>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</si>
  <si>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</si>
  <si>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</si>
  <si>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</si>
  <si>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</si>
  <si>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</si>
  <si>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</si>
  <si>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</si>
  <si>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</si>
  <si>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</si>
  <si>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</si>
  <si>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</si>
  <si>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</si>
  <si>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</si>
  <si>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</si>
  <si>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</si>
  <si>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</si>
  <si>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</si>
  <si>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</si>
  <si>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</si>
  <si>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</si>
  <si>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</si>
  <si>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</si>
  <si>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</si>
  <si>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</si>
  <si>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</si>
  <si>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</si>
  <si>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</si>
  <si>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</si>
  <si>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</si>
  <si>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</si>
  <si>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</si>
  <si>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</si>
  <si>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</si>
  <si>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</si>
  <si>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</si>
  <si>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</si>
  <si>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</si>
  <si>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</si>
  <si>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</si>
  <si>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</si>
  <si>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</si>
  <si>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</si>
  <si>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</si>
  <si>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</si>
  <si>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</si>
  <si>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</si>
  <si>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</si>
  <si>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</si>
  <si>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</si>
  <si>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</si>
  <si>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</si>
  <si>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</si>
  <si>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</si>
  <si>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</si>
  <si>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</si>
  <si>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</si>
  <si>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</si>
  <si>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</si>
  <si>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</si>
  <si>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</si>
  <si>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</si>
  <si>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</si>
  <si>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</si>
  <si>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</si>
  <si>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</si>
  <si>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THE HOUSING BANK FOR TRADE AND FINANCE</t>
  </si>
  <si>
    <t>بنك الاسكان للتجارة والتمويل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</si>
</sst>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111004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8.25</v>
      </c>
      <c r="F6" s="13">
        <v>8</v>
      </c>
      <c r="G6" s="13">
        <v>8.1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6632963.0700000003</v>
      </c>
      <c r="F7" s="15">
        <v>6015777.2699999996</v>
      </c>
      <c r="G7" s="15">
        <v>21314529.010000002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810929</v>
      </c>
      <c r="F8" s="15">
        <v>751497</v>
      </c>
      <c r="G8" s="15">
        <v>2968224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879</v>
      </c>
      <c r="F9" s="15">
        <v>1328</v>
      </c>
      <c r="G9" s="15">
        <v>1488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252000000</v>
      </c>
      <c r="F10" s="15">
        <v>252000000</v>
      </c>
      <c r="G10" s="15">
        <v>252000000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2079000000</v>
      </c>
      <c r="F11" s="15">
        <v>2016000000</v>
      </c>
      <c r="G11" s="15">
        <v>2041200000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1043819775</v>
      </c>
      <c r="F16" s="24">
        <v>1103176880</v>
      </c>
      <c r="G16" s="24">
        <v>1560185378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856146761</v>
      </c>
      <c r="F17" s="27">
        <v>962413497</v>
      </c>
      <c r="G17" s="27">
        <v>780109396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0</v>
      </c>
      <c r="F18" s="27">
        <v>29664974</v>
      </c>
      <c r="G18" s="27">
        <v>107963062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56024227</v>
      </c>
      <c r="F19" s="27">
        <v>81379226</v>
      </c>
      <c r="G19" s="27">
        <v>130253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589254</v>
      </c>
      <c r="F20" s="27">
        <v>614253</v>
      </c>
      <c r="G20" s="27">
        <v>932475022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2195482801</v>
      </c>
      <c r="F21" s="27">
        <v>2017089174</v>
      </c>
      <c r="G21" s="27">
        <v>600167401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2683882296</v>
      </c>
      <c r="F23" s="27">
        <v>2502052866</v>
      </c>
      <c r="G23" s="27">
        <v>2449148398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189717804</v>
      </c>
      <c r="F24" s="27">
        <v>161898504</v>
      </c>
      <c r="G24" s="27">
        <v>142807898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67430092</v>
      </c>
      <c r="F25" s="27">
        <v>56376453</v>
      </c>
      <c r="G25" s="27">
        <v>37207570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117056900</v>
      </c>
      <c r="F26" s="27">
        <v>110644071</v>
      </c>
      <c r="G26" s="27">
        <v>102914317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21957096</v>
      </c>
      <c r="F27" s="27">
        <v>22249372</v>
      </c>
      <c r="G27" s="27">
        <v>17672877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116668499</v>
      </c>
      <c r="F28" s="27">
        <v>108685374</v>
      </c>
      <c r="G28" s="27">
        <v>128894339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7091627609</v>
      </c>
      <c r="F29" s="29">
        <v>6937969687</v>
      </c>
      <c r="G29" s="29">
        <v>6679660443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4727188041</v>
      </c>
      <c r="F34" s="24">
        <v>4833916135</v>
      </c>
      <c r="G34" s="24">
        <v>4808562716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839568059</v>
      </c>
      <c r="F35" s="32">
        <v>541044519</v>
      </c>
      <c r="G35" s="32">
        <v>405352656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260717509</v>
      </c>
      <c r="F36" s="27">
        <v>333320855</v>
      </c>
      <c r="G36" s="27">
        <v>295034707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31299471</v>
      </c>
      <c r="F37" s="27">
        <v>10138185</v>
      </c>
      <c r="G37" s="27">
        <v>0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1762896</v>
      </c>
      <c r="F38" s="27">
        <v>700000</v>
      </c>
      <c r="G38" s="27">
        <v>652748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184426671</v>
      </c>
      <c r="F39" s="27">
        <v>170214375</v>
      </c>
      <c r="G39" s="27">
        <v>146129350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6044962647</v>
      </c>
      <c r="F40" s="29">
        <v>5889334069</v>
      </c>
      <c r="G40" s="29">
        <v>5655732177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252000000</v>
      </c>
      <c r="F44" s="24">
        <v>252000000</v>
      </c>
      <c r="G44" s="24">
        <v>252000000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252000000</v>
      </c>
      <c r="F45" s="27">
        <v>252000000</v>
      </c>
      <c r="G45" s="27">
        <v>252000000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252000000</v>
      </c>
      <c r="F46" s="27">
        <v>252000000</v>
      </c>
      <c r="G46" s="27">
        <v>252000000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128758427</v>
      </c>
      <c r="F47" s="27">
        <v>117202264</v>
      </c>
      <c r="G47" s="27">
        <v>106409104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33222068</v>
      </c>
      <c r="F48" s="27">
        <v>33222068</v>
      </c>
      <c r="G48" s="27">
        <v>33222068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27565299</v>
      </c>
      <c r="F49" s="27">
        <v>24453626</v>
      </c>
      <c r="G49" s="27">
        <v>22450000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357925469</v>
      </c>
      <c r="F50" s="27">
        <v>357925469</v>
      </c>
      <c r="G50" s="27">
        <v>357925469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63000000</v>
      </c>
      <c r="F53" s="27">
        <v>63000000</v>
      </c>
      <c r="G53" s="27">
        <v>63000000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-25903209</v>
      </c>
      <c r="F55" s="27">
        <v>-7670194</v>
      </c>
      <c r="G55" s="27">
        <v>-980308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-311778</v>
      </c>
      <c r="F56" s="27">
        <v>-286779</v>
      </c>
      <c r="G56" s="27">
        <v>332052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114586407</v>
      </c>
      <c r="F57" s="27">
        <v>98798637</v>
      </c>
      <c r="G57" s="27">
        <v>85771404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950842683</v>
      </c>
      <c r="F58" s="27">
        <v>938645091</v>
      </c>
      <c r="G58" s="27">
        <v>920129789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95822279</v>
      </c>
      <c r="F59" s="48">
        <v>109990527</v>
      </c>
      <c r="G59" s="48">
        <v>103798477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7091627609</v>
      </c>
      <c r="F60" s="29">
        <v>6937969687</v>
      </c>
      <c r="G60" s="29">
        <v>6679660443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336437636</v>
      </c>
      <c r="F64" s="24">
        <v>292416961</v>
      </c>
      <c r="G64" s="24">
        <v>281129562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98229873</v>
      </c>
      <c r="F65" s="27">
        <v>90896732</v>
      </c>
      <c r="G65" s="27">
        <v>91560962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238207763</v>
      </c>
      <c r="F66" s="27">
        <v>201520229</v>
      </c>
      <c r="G66" s="27">
        <v>189568600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33386951</v>
      </c>
      <c r="F67" s="27">
        <v>35086392</v>
      </c>
      <c r="G67" s="27">
        <v>32242372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271594714</v>
      </c>
      <c r="F68" s="27">
        <v>236606621</v>
      </c>
      <c r="G68" s="27">
        <v>221810972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0</v>
      </c>
      <c r="F69" s="27">
        <v>13510492</v>
      </c>
      <c r="G69" s="27">
        <v>6797815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24134579</v>
      </c>
      <c r="F70" s="27">
        <v>19932048</v>
      </c>
      <c r="G70" s="27">
        <v>11112025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31745843</v>
      </c>
      <c r="F71" s="27">
        <v>30653885</v>
      </c>
      <c r="G71" s="27">
        <v>24296242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327475136</v>
      </c>
      <c r="F72" s="27">
        <v>300703046</v>
      </c>
      <c r="G72" s="27">
        <v>264017054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63760335</v>
      </c>
      <c r="F73" s="27">
        <v>61657334</v>
      </c>
      <c r="G73" s="27">
        <v>52094075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11752010</v>
      </c>
      <c r="F74" s="27">
        <v>12637968</v>
      </c>
      <c r="G74" s="27">
        <v>11736843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41403138</v>
      </c>
      <c r="F75" s="27">
        <v>39207934</v>
      </c>
      <c r="G75" s="27">
        <v>33856087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64776588</v>
      </c>
      <c r="F76" s="61">
        <v>46347888</v>
      </c>
      <c r="G76" s="61">
        <v>46193594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3542261</v>
      </c>
      <c r="F77" s="27">
        <v>5150534</v>
      </c>
      <c r="G77" s="27">
        <v>2920257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185234332</v>
      </c>
      <c r="F79" s="27">
        <v>165001658</v>
      </c>
      <c r="G79" s="27">
        <v>146800856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142240804</v>
      </c>
      <c r="F80" s="27">
        <v>135701388</v>
      </c>
      <c r="G80" s="27">
        <v>117216198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37752192</v>
      </c>
      <c r="F81" s="27">
        <v>35699090</v>
      </c>
      <c r="G81" s="27">
        <v>27964730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814230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0</v>
      </c>
      <c r="F84" s="27">
        <v>0</v>
      </c>
      <c r="G84" s="27">
        <v>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104488612</v>
      </c>
      <c r="F85" s="27">
        <v>100002298</v>
      </c>
      <c r="G85" s="27">
        <v>88437238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10424278</v>
      </c>
      <c r="F86" s="27">
        <v>12154065</v>
      </c>
      <c r="G86" s="27">
        <v>9460969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94064334</v>
      </c>
      <c r="F87" s="29">
        <v>87848233</v>
      </c>
      <c r="G87" s="29">
        <v>78976269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1538537180</v>
      </c>
      <c r="F91" s="60">
        <v>1934950244</v>
      </c>
      <c r="G91" s="60">
        <v>1884630696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-161625431</v>
      </c>
      <c r="F92" s="61">
        <v>229703228</v>
      </c>
      <c r="G92" s="61">
        <v>380657044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-207188894</v>
      </c>
      <c r="F93" s="61">
        <v>-571937751</v>
      </c>
      <c r="G93" s="61">
        <v>-293725988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-46904530</v>
      </c>
      <c r="F94" s="61">
        <v>-58309416</v>
      </c>
      <c r="G94" s="61">
        <v>-39231332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-21091170</v>
      </c>
      <c r="F95" s="61">
        <v>4130875</v>
      </c>
      <c r="G95" s="61">
        <v>2619824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1101727155</v>
      </c>
      <c r="F96" s="62">
        <v>1538537180</v>
      </c>
      <c r="G96" s="62">
        <v>1934950244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0.32179722222222223</v>
      </c>
      <c r="F100" s="10">
        <f>+F8*100/F10</f>
        <v>0.29821309523809525</v>
      </c>
      <c r="G100" s="10">
        <f>+G8*100/G10</f>
        <v>1.1778666666666666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0.37327116666666665</v>
      </c>
      <c r="F101" s="13">
        <f>+F87/F10</f>
        <v>0.34860409920634922</v>
      </c>
      <c r="G101" s="13">
        <f>+G87/G10</f>
        <v>0.31339789285714287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0.25</v>
      </c>
      <c r="F102" s="13">
        <f>+F53/F10</f>
        <v>0.25</v>
      </c>
      <c r="G102" s="13">
        <f>+G53/G10</f>
        <v>0.25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3.77318525</v>
      </c>
      <c r="F103" s="13">
        <f>+F58/F10</f>
        <v>3.7247821071428571</v>
      </c>
      <c r="G103" s="13">
        <f>+G58/G10</f>
        <v>3.6513086865079365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22.101894645849509</v>
      </c>
      <c r="F104" s="13">
        <f>+F11/F87</f>
        <v>22.948668756945857</v>
      </c>
      <c r="G104" s="13">
        <f>+G11/G87</f>
        <v>25.845738547107107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3.0303030303030303</v>
      </c>
      <c r="F105" s="13">
        <f>+F53*100/F11</f>
        <v>3.125</v>
      </c>
      <c r="G105" s="13">
        <f>+G53*100/G11</f>
        <v>3.0864197530864197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66.975438320756083</v>
      </c>
      <c r="F106" s="13">
        <f>+F53*100/F87</f>
        <v>71.714589865455807</v>
      </c>
      <c r="G106" s="13">
        <f>+G53*100/G87</f>
        <v>79.770797984898479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2.1864815675297149</v>
      </c>
      <c r="F107" s="35">
        <f>+F11/F58</f>
        <v>2.1477766403191043</v>
      </c>
      <c r="G107" s="35">
        <f>+G11/G58</f>
        <v>2.2183826938353803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1.4734080490548218</v>
      </c>
      <c r="F109" s="39">
        <f>+F85*100/F29</f>
        <v>1.4413769807524384</v>
      </c>
      <c r="G109" s="39">
        <f>+G85*100/G29</f>
        <v>1.3239780488045385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9.8927336437209554</v>
      </c>
      <c r="F110" s="41">
        <f>+F87*100/F58</f>
        <v>9.3590467624360052</v>
      </c>
      <c r="G110" s="41">
        <f>+G87*100/G58</f>
        <v>8.5831661950464255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82.935980214387939</v>
      </c>
      <c r="F111" s="41">
        <f>+F68*100/F72</f>
        <v>78.684477642437983</v>
      </c>
      <c r="G111" s="41">
        <f>+G68*100/G72</f>
        <v>84.013880406377083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12.535484007678704</v>
      </c>
      <c r="F112" s="41">
        <f>+F64*100/F23</f>
        <v>11.687081634988923</v>
      </c>
      <c r="G112" s="41">
        <f>+G64*100/G23</f>
        <v>11.478665899933761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31.907342119555604</v>
      </c>
      <c r="F113" s="41">
        <f>+F85*100/F72</f>
        <v>33.256163956516758</v>
      </c>
      <c r="G113" s="41">
        <f>+G85*100/G72</f>
        <v>33.496789946000987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4.617771181109406</v>
      </c>
      <c r="F114" s="42">
        <f>F72*100/F29</f>
        <v>4.3341648863563274</v>
      </c>
      <c r="G114" s="42">
        <f>G72*100/G29</f>
        <v>3.9525520234591962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9.5811912610045393</v>
      </c>
      <c r="F115" s="44">
        <f>+(F24+F25)*100/F23</f>
        <v>8.7238347345135594</v>
      </c>
      <c r="G115" s="44">
        <f>+(G24+G25)*100/G23</f>
        <v>7.3501249718882899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14.759164182164264</v>
      </c>
      <c r="F117" s="10">
        <f>(F58+F59)*100/F29</f>
        <v>15.114445079875138</v>
      </c>
      <c r="G117" s="10">
        <f>(G58+G59)*100/G29</f>
        <v>15.32904665944559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17.080731864649145</v>
      </c>
      <c r="F118" s="13">
        <f>+F58*100/(F34+F35)</f>
        <v>17.463292318269684</v>
      </c>
      <c r="G118" s="13">
        <f>+G58*100/(G34+G35)</f>
        <v>17.647578131807084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85.24083581783573</v>
      </c>
      <c r="F119" s="13">
        <f>+F40*100/F29</f>
        <v>84.885554920124861</v>
      </c>
      <c r="G119" s="13">
        <f>+G40*100/G29</f>
        <v>84.670953340554405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78.497580625006563</v>
      </c>
      <c r="F120" s="35">
        <f>+(F34+F35)*100/F29</f>
        <v>77.471665292388295</v>
      </c>
      <c r="G120" s="35">
        <f>+(G34+G35)*100/G29</f>
        <v>78.056593093200746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37.845787229350272</v>
      </c>
      <c r="F122" s="10">
        <f>+F23*100/F29</f>
        <v>36.063185324781891</v>
      </c>
      <c r="G122" s="10">
        <f>+G23*100/G29</f>
        <v>36.665761963493267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48.212679840598732</v>
      </c>
      <c r="F123" s="13">
        <f>+F23*100/(F34+F35)</f>
        <v>46.550161518633509</v>
      </c>
      <c r="G123" s="13">
        <f>+G23*100/(G34+G35)</f>
        <v>46.97330553450341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35.427883123530243</v>
      </c>
      <c r="F124" s="35">
        <f>+F58*100/F23</f>
        <v>37.514998334171892</v>
      </c>
      <c r="G124" s="35">
        <f>+G58*100/G23</f>
        <v>37.569376757708419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0.35136994110447917</v>
      </c>
      <c r="F126" s="10">
        <f>+(F16+F17+F18+F19)/(F34+F35)</f>
        <v>0.40495823450915258</v>
      </c>
      <c r="G126" s="10">
        <f>+(G16+G17+G18+G19)/(G34+G35)</f>
        <v>0.46958723230308697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74.586756513366907</v>
      </c>
      <c r="F127" s="13">
        <f>+(F16+F17+F18+F19+F20+F21+F22)*100/(F34+F35)</f>
        <v>78.034766652265802</v>
      </c>
      <c r="G127" s="13">
        <f>+(G16+G17+G18+G19+G20+G21+G22)*100/(G34+G35)</f>
        <v>76.353953372145369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0.35136994110447917</v>
      </c>
      <c r="F128" s="35">
        <f>+(F16+F17+F18+F19)/(F34+F35)</f>
        <v>0.40495823450915258</v>
      </c>
      <c r="G128" s="35">
        <f>+(G16+G17+G18+G19)/(G34+G35)</f>
        <v>0.46958723230308697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2014-02-23T10:09:35Z</dcterms:modified>
</cp:coreProperties>
</file>